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3\PRIMEIRO SEM 2023\"/>
    </mc:Choice>
  </mc:AlternateContent>
  <xr:revisionPtr revIDLastSave="0" documentId="13_ncr:1_{186C1E04-BD6B-4B3B-B20A-76258BC5FC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definedNames>
    <definedName name="_xlnm.Print_Area" localSheetId="0">Planilha1!$A$1:$I$65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0" i="1"/>
  <c r="I18" i="1"/>
  <c r="I19" i="1"/>
  <c r="I21" i="1"/>
  <c r="F24" i="1"/>
  <c r="F40" i="1"/>
  <c r="E40" i="1"/>
  <c r="G40" i="1"/>
  <c r="I37" i="1"/>
  <c r="H40" i="1"/>
  <c r="G38" i="1"/>
  <c r="H38" i="1"/>
  <c r="H22" i="1"/>
  <c r="H24" i="1" s="1"/>
  <c r="F22" i="1"/>
  <c r="E38" i="1"/>
  <c r="B38" i="1"/>
  <c r="I36" i="1" l="1"/>
  <c r="I33" i="1"/>
  <c r="I34" i="1"/>
  <c r="I35" i="1"/>
  <c r="G24" i="1"/>
  <c r="E24" i="1"/>
  <c r="C24" i="1"/>
  <c r="B24" i="1"/>
  <c r="G22" i="1"/>
  <c r="E22" i="1"/>
  <c r="B22" i="1"/>
  <c r="D17" i="1"/>
  <c r="I17" i="1" s="1"/>
  <c r="I15" i="1"/>
  <c r="C12" i="1"/>
  <c r="I12" i="1" s="1"/>
  <c r="C40" i="1"/>
  <c r="B40" i="1"/>
  <c r="I39" i="1"/>
  <c r="D32" i="1"/>
  <c r="I31" i="1"/>
  <c r="I30" i="1"/>
  <c r="I29" i="1"/>
  <c r="I28" i="1"/>
  <c r="I27" i="1"/>
  <c r="C26" i="1"/>
  <c r="C38" i="1" s="1"/>
  <c r="I23" i="1"/>
  <c r="I16" i="1"/>
  <c r="I14" i="1"/>
  <c r="I13" i="1"/>
  <c r="I40" i="1" l="1"/>
  <c r="D40" i="1"/>
  <c r="D38" i="1"/>
  <c r="I32" i="1"/>
  <c r="D22" i="1"/>
  <c r="I26" i="1"/>
  <c r="C22" i="1"/>
  <c r="D24" i="1"/>
  <c r="I38" i="1" l="1"/>
  <c r="K38" i="1" s="1"/>
  <c r="I22" i="1"/>
</calcChain>
</file>

<file path=xl/sharedStrings.xml><?xml version="1.0" encoding="utf-8"?>
<sst xmlns="http://schemas.openxmlformats.org/spreadsheetml/2006/main" count="68" uniqueCount="58">
  <si>
    <t xml:space="preserve">                         AGÊNCIA DE FOMENTO DE GOIÁS S/A - GOIÁSFOMENTO</t>
  </si>
  <si>
    <t>,</t>
  </si>
  <si>
    <t xml:space="preserve">AV. GOIÁS Nº 91 - CENTRO - CEP:74.005-010 -GOIÂNIA/GO.  </t>
  </si>
  <si>
    <t>CNPJ: 03.918.382/0001-25</t>
  </si>
  <si>
    <t>EM R$ MIL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</si>
  <si>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</si>
  <si>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</si>
  <si>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</si>
  <si>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</si>
  <si>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</si>
  <si>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</si>
  <si>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</si>
  <si>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</si>
  <si>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>EXPANSÃO</t>
  </si>
  <si>
    <t>INCENTIVOS FISCAIS</t>
  </si>
  <si>
    <t xml:space="preserve"> - Ajuste de Semestre Anterior</t>
  </si>
  <si>
    <t xml:space="preserve"> - Incentivos Fiscais</t>
  </si>
  <si>
    <t xml:space="preserve"> - Aumento de Capital</t>
  </si>
  <si>
    <t xml:space="preserve"> - Dotação para Aumento de Capital</t>
  </si>
  <si>
    <t xml:space="preserve"> - Trasnferência para Aumento de Capital</t>
  </si>
  <si>
    <t xml:space="preserve"> - Resultado do Semestre</t>
  </si>
  <si>
    <t xml:space="preserve"> - Reserva Legal</t>
  </si>
  <si>
    <t xml:space="preserve"> - Reserva para Expansão</t>
  </si>
  <si>
    <t>MUTAÇÕES DO PERÍODO</t>
  </si>
  <si>
    <t>DIRETORIA  EXECUTIVA:</t>
  </si>
  <si>
    <t xml:space="preserve">MARIA TEREZINHA DA MOTA BATISTA </t>
  </si>
  <si>
    <t>Diretor-Presidente</t>
  </si>
  <si>
    <t xml:space="preserve"> CRC-GO 08.031/O-0 </t>
  </si>
  <si>
    <t xml:space="preserve">             CONSELHO  FISCAL</t>
  </si>
  <si>
    <t>Diretor Administrativo e Financeiro</t>
  </si>
  <si>
    <t/>
  </si>
  <si>
    <t xml:space="preserve">                                                                                                               CONSELHO  DE  ADMINISTRAÇÃO</t>
  </si>
  <si>
    <t>SALDO EM 31/12/2021</t>
  </si>
  <si>
    <t>SALDO EM 30/06/2022</t>
  </si>
  <si>
    <t xml:space="preserve"> - Juros sobre Capital Proprio </t>
  </si>
  <si>
    <t xml:space="preserve"> - Transferencia p/ Estado  </t>
  </si>
  <si>
    <t>CONTADORA</t>
  </si>
  <si>
    <t>EURÍPEDES JOSÉ DO CARMO</t>
  </si>
  <si>
    <t>GISELE BARRETO LOURENÇO</t>
  </si>
  <si>
    <t>DONALVAM MOREIRA DA COSTA MAIA</t>
  </si>
  <si>
    <t>RONALDO DUTRA BAIA</t>
  </si>
  <si>
    <r>
      <t>ADONÍDIO NETO VIEIRA JÚNIOR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</si>
  <si>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 EURÍPEDES JOSÉ DO CARMO- </t>
    </r>
    <r>
      <rPr>
        <b/>
        <sz val="10"/>
        <rFont val="Arial"/>
        <family val="2"/>
      </rPr>
      <t>Vice-Presidente</t>
    </r>
  </si>
  <si>
    <t xml:space="preserve">LUCAS FERNANDES DE ANDRADE </t>
  </si>
  <si>
    <t>DEMONSTRAÇÃO DAS MUTAÇÕES  DO PATRIMÔNIO LÍQUIDO EM 30 DE JUNHO DE 2023 E 30 DE JUNHO DE 2022</t>
  </si>
  <si>
    <t>LEANDRA ADRIANO DE ASSIS</t>
  </si>
  <si>
    <r>
      <rPr>
        <sz val="10"/>
        <rFont val="Arial"/>
        <family val="2"/>
      </rPr>
      <t xml:space="preserve">ALAN FREITAS TAVARES </t>
    </r>
    <r>
      <rPr>
        <b/>
        <sz val="10"/>
        <rFont val="Arial"/>
        <family val="2"/>
      </rPr>
      <t>- Presidente</t>
    </r>
  </si>
  <si>
    <r>
      <rPr>
        <sz val="10"/>
        <rFont val="Arial"/>
        <family val="2"/>
      </rPr>
      <t>NATÁLIA CALIMAM ANDRADE</t>
    </r>
    <r>
      <rPr>
        <b/>
        <sz val="10"/>
        <rFont val="Arial"/>
        <family val="2"/>
      </rPr>
      <t xml:space="preserve"> -Membro</t>
    </r>
  </si>
  <si>
    <r>
      <t xml:space="preserve">                                    FABRÍCIO BORGES AMARA. -</t>
    </r>
    <r>
      <rPr>
        <b/>
        <sz val="10"/>
        <rFont val="Arial"/>
        <family val="2"/>
      </rPr>
      <t xml:space="preserve"> Membro</t>
    </r>
  </si>
  <si>
    <r>
      <t xml:space="preserve">                                      VÂNIA APARECIDA DA SILVEIRA- </t>
    </r>
    <r>
      <rPr>
        <b/>
        <sz val="10"/>
        <rFont val="Arial"/>
        <family val="2"/>
      </rPr>
      <t>Membro</t>
    </r>
  </si>
  <si>
    <t>.</t>
  </si>
  <si>
    <t>SALDO EM 30/06/2023</t>
  </si>
  <si>
    <t>SALDO EM 31/12/2022</t>
  </si>
  <si>
    <t xml:space="preserve"> - Juros Sobre Capital Próprio</t>
  </si>
  <si>
    <t xml:space="preserve"> - Dividendos</t>
  </si>
  <si>
    <t xml:space="preserve"> - Proposta de Compensação</t>
  </si>
  <si>
    <t>Goiânia/GO, 03 de agosto de 2023</t>
  </si>
  <si>
    <t xml:space="preserve">Diretora de Operações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</si>
</sst>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3" fontId="3" fillId="2" borderId="1" xfId="2" applyNumberFormat="1" applyFont="1" applyFill="1" applyBorder="1" applyAlignment="1">
      <alignment horizontal="centerContinuous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left" vertical="center" wrapText="1"/>
    </xf>
    <xf numFmtId="164" fontId="4" fillId="2" borderId="3" xfId="2" applyNumberFormat="1" applyFill="1" applyBorder="1" applyAlignment="1">
      <alignment horizontal="right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164" fontId="4" fillId="2" borderId="0" xfId="2" applyNumberForma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6" fontId="9" fillId="0" borderId="0" xfId="3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Separador de milhares 2" xfId="3" xr:uid="{00000000-0005-0000-0000-000002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63</xdr:row>
      <xdr:rowOff>190500</xdr:rowOff>
    </xdr:from>
    <xdr:to>
      <xdr:col>8</xdr:col>
      <xdr:colOff>1028700</xdr:colOff>
      <xdr:row>65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448800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65"/>
  <sheetViews>
    <sheetView tabSelected="1" topLeftCell="A17" zoomScaleNormal="100" workbookViewId="0">
      <selection activeCell="A54" sqref="A54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37" t="s">
        <v>0</v>
      </c>
      <c r="C3" s="37"/>
      <c r="D3" s="37"/>
      <c r="E3" s="37"/>
      <c r="F3" s="37"/>
    </row>
    <row r="4" spans="1:9" ht="9.75" customHeight="1" x14ac:dyDescent="0.25">
      <c r="B4" s="2"/>
    </row>
    <row r="5" spans="1:9" ht="20.25" customHeight="1" x14ac:dyDescent="0.25">
      <c r="A5" s="38" t="s">
        <v>44</v>
      </c>
      <c r="B5" s="38"/>
      <c r="C5" s="38"/>
      <c r="D5" s="38"/>
      <c r="E5" s="38"/>
      <c r="F5" s="38"/>
      <c r="G5" s="38"/>
      <c r="H5" s="38"/>
      <c r="I5" s="38"/>
    </row>
    <row r="6" spans="1:9" ht="14.25" customHeight="1" x14ac:dyDescent="0.25">
      <c r="A6" s="39" t="s">
        <v>1</v>
      </c>
      <c r="B6" s="39"/>
      <c r="C6" s="39"/>
      <c r="D6" s="39"/>
      <c r="E6" s="39"/>
      <c r="F6" s="39"/>
      <c r="G6" s="39"/>
      <c r="H6" s="39"/>
      <c r="I6" s="39"/>
    </row>
    <row r="7" spans="1:9" ht="14.25" customHeight="1" x14ac:dyDescent="0.25">
      <c r="A7" s="40" t="s">
        <v>2</v>
      </c>
      <c r="B7" s="40"/>
      <c r="C7" s="40"/>
      <c r="D7" s="40"/>
      <c r="E7" s="40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41" t="s">
        <v>5</v>
      </c>
      <c r="B10" s="42" t="s">
        <v>6</v>
      </c>
      <c r="C10" s="43" t="s">
        <v>7</v>
      </c>
      <c r="D10" s="43" t="s">
        <v>8</v>
      </c>
      <c r="E10" s="9" t="s">
        <v>9</v>
      </c>
      <c r="F10" s="9"/>
      <c r="G10" s="9"/>
      <c r="H10" s="43" t="s">
        <v>10</v>
      </c>
      <c r="I10" s="43" t="s">
        <v>11</v>
      </c>
    </row>
    <row r="11" spans="1:9" ht="30.75" customHeight="1" x14ac:dyDescent="0.25">
      <c r="A11" s="41"/>
      <c r="B11" s="42"/>
      <c r="C11" s="43"/>
      <c r="D11" s="43"/>
      <c r="E11" s="10" t="s">
        <v>12</v>
      </c>
      <c r="F11" s="10" t="s">
        <v>13</v>
      </c>
      <c r="G11" s="10" t="s">
        <v>14</v>
      </c>
      <c r="H11" s="43"/>
      <c r="I11" s="43"/>
    </row>
    <row r="12" spans="1:9" ht="14.25" customHeight="1" x14ac:dyDescent="0.25">
      <c r="A12" s="11" t="s">
        <v>32</v>
      </c>
      <c r="B12" s="12">
        <v>186069</v>
      </c>
      <c r="C12" s="12">
        <f>SUM(C11:C11)</f>
        <v>0</v>
      </c>
      <c r="D12" s="12"/>
      <c r="E12" s="12">
        <v>4139</v>
      </c>
      <c r="F12" s="12">
        <v>3335</v>
      </c>
      <c r="G12" s="12">
        <v>3575</v>
      </c>
      <c r="H12" s="12">
        <v>0</v>
      </c>
      <c r="I12" s="12">
        <f>SUM(B12:H12)</f>
        <v>197118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2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5" t="s">
        <v>19</v>
      </c>
      <c r="B15" s="14">
        <v>0</v>
      </c>
      <c r="C15" s="14"/>
      <c r="D15" s="14"/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0</v>
      </c>
    </row>
    <row r="16" spans="1:9" ht="14.25" hidden="1" customHeight="1" x14ac:dyDescent="0.25">
      <c r="A16" s="15" t="s">
        <v>18</v>
      </c>
      <c r="B16" s="14">
        <v>0</v>
      </c>
      <c r="C16" s="14"/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>
        <f t="shared" si="0"/>
        <v>0</v>
      </c>
    </row>
    <row r="17" spans="1:9" ht="14.25" customHeight="1" x14ac:dyDescent="0.25">
      <c r="A17" s="16" t="s">
        <v>20</v>
      </c>
      <c r="B17" s="14">
        <v>0</v>
      </c>
      <c r="C17" s="14">
        <v>0</v>
      </c>
      <c r="D17" s="14">
        <f>-B17</f>
        <v>0</v>
      </c>
      <c r="E17" s="14">
        <v>0</v>
      </c>
      <c r="F17" s="14">
        <v>0</v>
      </c>
      <c r="G17" s="14">
        <v>0</v>
      </c>
      <c r="H17" s="14">
        <v>1467</v>
      </c>
      <c r="I17" s="12">
        <f t="shared" si="0"/>
        <v>1467</v>
      </c>
    </row>
    <row r="18" spans="1:9" ht="14.25" customHeight="1" x14ac:dyDescent="0.25">
      <c r="A18" s="17" t="s">
        <v>21</v>
      </c>
      <c r="B18" s="14">
        <v>0</v>
      </c>
      <c r="C18" s="14">
        <v>0</v>
      </c>
      <c r="D18" s="14">
        <v>0</v>
      </c>
      <c r="E18" s="14">
        <v>73</v>
      </c>
      <c r="F18" s="14">
        <v>0</v>
      </c>
      <c r="G18" s="14">
        <v>0</v>
      </c>
      <c r="H18" s="14">
        <v>-73</v>
      </c>
      <c r="I18" s="12">
        <f t="shared" si="0"/>
        <v>0</v>
      </c>
    </row>
    <row r="19" spans="1:9" ht="14.25" customHeight="1" x14ac:dyDescent="0.25">
      <c r="A19" s="17" t="s">
        <v>22</v>
      </c>
      <c r="B19" s="14">
        <v>0</v>
      </c>
      <c r="C19" s="14">
        <v>0</v>
      </c>
      <c r="D19" s="14">
        <v>0</v>
      </c>
      <c r="E19" s="14">
        <v>0</v>
      </c>
      <c r="F19" s="14">
        <v>894</v>
      </c>
      <c r="G19" s="14">
        <v>0</v>
      </c>
      <c r="H19" s="14">
        <v>-894</v>
      </c>
      <c r="I19" s="12">
        <f t="shared" si="0"/>
        <v>0</v>
      </c>
    </row>
    <row r="20" spans="1:9" ht="14.25" customHeight="1" x14ac:dyDescent="0.25">
      <c r="A20" s="17" t="s">
        <v>54</v>
      </c>
      <c r="B20" s="14"/>
      <c r="C20" s="14"/>
      <c r="D20" s="14"/>
      <c r="E20" s="14"/>
      <c r="F20" s="14">
        <v>-2951</v>
      </c>
      <c r="G20" s="14"/>
      <c r="H20" s="14"/>
      <c r="I20" s="12">
        <f t="shared" si="0"/>
        <v>-2951</v>
      </c>
    </row>
    <row r="21" spans="1:9" ht="14.25" customHeight="1" x14ac:dyDescent="0.25">
      <c r="A21" s="17" t="s">
        <v>53</v>
      </c>
      <c r="B21" s="14"/>
      <c r="C21" s="14"/>
      <c r="D21" s="14"/>
      <c r="E21" s="14"/>
      <c r="F21" s="14">
        <v>0</v>
      </c>
      <c r="G21" s="14"/>
      <c r="H21" s="14">
        <v>-500</v>
      </c>
      <c r="I21" s="12">
        <f t="shared" si="0"/>
        <v>-500</v>
      </c>
    </row>
    <row r="22" spans="1:9" ht="14.25" customHeight="1" x14ac:dyDescent="0.25">
      <c r="A22" s="11" t="s">
        <v>33</v>
      </c>
      <c r="B22" s="12">
        <f>SUM(B11:B19)</f>
        <v>186069</v>
      </c>
      <c r="C22" s="12">
        <f>SUM(C11:C19)</f>
        <v>0</v>
      </c>
      <c r="D22" s="12">
        <f>SUM(D11:D19)</f>
        <v>0</v>
      </c>
      <c r="E22" s="12">
        <f>SUM(E11:E19)</f>
        <v>4212</v>
      </c>
      <c r="F22" s="12">
        <f>SUM(F11:F21)</f>
        <v>1278</v>
      </c>
      <c r="G22" s="12">
        <f>SUM(G11:G19)</f>
        <v>3575</v>
      </c>
      <c r="H22" s="12">
        <f>SUM(H11:H21)</f>
        <v>0</v>
      </c>
      <c r="I22" s="12">
        <f t="shared" si="0"/>
        <v>195134</v>
      </c>
    </row>
    <row r="23" spans="1:9" ht="14.25" hidden="1" customHeight="1" x14ac:dyDescent="0.25">
      <c r="A23" s="13" t="s">
        <v>15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f>SUM(B23:H23)</f>
        <v>0</v>
      </c>
    </row>
    <row r="24" spans="1:9" ht="14.25" customHeight="1" x14ac:dyDescent="0.25">
      <c r="A24" s="18" t="s">
        <v>23</v>
      </c>
      <c r="B24" s="12">
        <f>+B13+B14+B15+B16+B17+B18+B19</f>
        <v>0</v>
      </c>
      <c r="C24" s="12">
        <f>+C13+C14+C15+C16+C17+C18+C19</f>
        <v>0</v>
      </c>
      <c r="D24" s="12">
        <f>+D13+D14+D15+D16+D17+D18+D19</f>
        <v>0</v>
      </c>
      <c r="E24" s="12">
        <f>+E13+E14+E15+E16+E17+E18+E19</f>
        <v>73</v>
      </c>
      <c r="F24" s="12">
        <f>+F13+F14+F15+F16+F17+F18+F19+F20+F21</f>
        <v>-2057</v>
      </c>
      <c r="G24" s="12">
        <f>+G13+G14+G15+G16+G17+G18+G19</f>
        <v>0</v>
      </c>
      <c r="H24" s="12">
        <f>+H13+H14+H15+H16+H17+H18+H19+H20+H21+H22</f>
        <v>0</v>
      </c>
      <c r="I24" s="12">
        <f>I16+I17+I18+I19+I15+I20+I21</f>
        <v>-1984</v>
      </c>
    </row>
    <row r="25" spans="1:9" ht="14.25" customHeight="1" x14ac:dyDescent="0.25">
      <c r="A25" s="19"/>
      <c r="B25" s="20"/>
      <c r="C25" s="20"/>
      <c r="D25" s="20"/>
      <c r="E25" s="20"/>
      <c r="F25" s="20"/>
      <c r="G25" s="20"/>
      <c r="H25" s="20"/>
      <c r="I25" s="20"/>
    </row>
    <row r="26" spans="1:9" ht="14.25" customHeight="1" x14ac:dyDescent="0.25">
      <c r="A26" s="11" t="s">
        <v>52</v>
      </c>
      <c r="B26" s="12">
        <v>186394</v>
      </c>
      <c r="C26" s="12">
        <f>SUM(C25:C25)</f>
        <v>0</v>
      </c>
      <c r="D26" s="12">
        <v>0</v>
      </c>
      <c r="E26" s="12">
        <v>4307</v>
      </c>
      <c r="F26" s="12">
        <v>909</v>
      </c>
      <c r="G26" s="12">
        <v>3575</v>
      </c>
      <c r="H26" s="12">
        <v>0</v>
      </c>
      <c r="I26" s="12">
        <f>SUM(B26:H26)</f>
        <v>195185</v>
      </c>
    </row>
    <row r="27" spans="1:9" ht="12.75" x14ac:dyDescent="0.25">
      <c r="A27" s="13" t="s">
        <v>15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2">
        <f t="shared" ref="I27:I37" si="1">SUM(B27:H27)</f>
        <v>0</v>
      </c>
    </row>
    <row r="28" spans="1:9" ht="12.75" x14ac:dyDescent="0.25">
      <c r="A28" s="13" t="s">
        <v>16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/>
      <c r="H28" s="14">
        <v>0</v>
      </c>
      <c r="I28" s="12">
        <f t="shared" si="1"/>
        <v>0</v>
      </c>
    </row>
    <row r="29" spans="1:9" ht="12.75" x14ac:dyDescent="0.25">
      <c r="A29" s="15" t="s">
        <v>17</v>
      </c>
      <c r="B29" s="14"/>
      <c r="C29" s="14"/>
      <c r="D29" s="14"/>
      <c r="E29" s="14">
        <v>0</v>
      </c>
      <c r="F29" s="14">
        <v>0</v>
      </c>
      <c r="G29" s="14">
        <v>0</v>
      </c>
      <c r="H29" s="14">
        <v>0</v>
      </c>
      <c r="I29" s="12">
        <f t="shared" si="1"/>
        <v>0</v>
      </c>
    </row>
    <row r="30" spans="1:9" ht="12.75" x14ac:dyDescent="0.25">
      <c r="A30" s="15" t="s">
        <v>18</v>
      </c>
      <c r="B30" s="14">
        <v>0</v>
      </c>
      <c r="C30" s="14"/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2">
        <f t="shared" si="1"/>
        <v>0</v>
      </c>
    </row>
    <row r="31" spans="1:9" ht="14.25" customHeight="1" x14ac:dyDescent="0.25">
      <c r="A31" s="15" t="s">
        <v>19</v>
      </c>
      <c r="B31" s="14">
        <v>0</v>
      </c>
      <c r="C31" s="14"/>
      <c r="D31" s="14">
        <v>850</v>
      </c>
      <c r="E31" s="14">
        <v>0</v>
      </c>
      <c r="F31" s="14">
        <v>-850</v>
      </c>
      <c r="G31" s="14">
        <v>0</v>
      </c>
      <c r="H31" s="14">
        <v>0</v>
      </c>
      <c r="I31" s="12">
        <f t="shared" si="1"/>
        <v>0</v>
      </c>
    </row>
    <row r="32" spans="1:9" ht="14.25" customHeight="1" x14ac:dyDescent="0.25">
      <c r="A32" s="16" t="s">
        <v>20</v>
      </c>
      <c r="B32" s="14">
        <v>0</v>
      </c>
      <c r="C32" s="14">
        <v>0</v>
      </c>
      <c r="D32" s="14">
        <f>-B32</f>
        <v>0</v>
      </c>
      <c r="E32" s="14">
        <v>0</v>
      </c>
      <c r="F32" s="14">
        <v>0</v>
      </c>
      <c r="G32" s="14">
        <v>0</v>
      </c>
      <c r="H32" s="14">
        <v>-8440</v>
      </c>
      <c r="I32" s="12">
        <f t="shared" si="1"/>
        <v>-8440</v>
      </c>
    </row>
    <row r="33" spans="1:11" ht="14.25" customHeight="1" x14ac:dyDescent="0.25">
      <c r="A33" s="17" t="s">
        <v>21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2">
        <f t="shared" si="1"/>
        <v>0</v>
      </c>
    </row>
    <row r="34" spans="1:11" ht="14.25" customHeight="1" x14ac:dyDescent="0.25">
      <c r="A34" s="17" t="s">
        <v>22</v>
      </c>
      <c r="B34" s="14">
        <v>0</v>
      </c>
      <c r="C34" s="14">
        <v>0</v>
      </c>
      <c r="D34" s="14">
        <v>0</v>
      </c>
      <c r="E34" s="14">
        <v>0</v>
      </c>
      <c r="F34" s="14"/>
      <c r="G34" s="14">
        <v>0</v>
      </c>
      <c r="H34" s="14">
        <v>0</v>
      </c>
      <c r="I34" s="12">
        <f t="shared" si="1"/>
        <v>0</v>
      </c>
    </row>
    <row r="35" spans="1:11" ht="14.25" customHeight="1" x14ac:dyDescent="0.25">
      <c r="A35" s="17" t="s">
        <v>35</v>
      </c>
      <c r="B35" s="14">
        <v>0</v>
      </c>
      <c r="C35" s="14"/>
      <c r="D35" s="14">
        <v>0</v>
      </c>
      <c r="E35" s="14">
        <v>0</v>
      </c>
      <c r="F35" s="14"/>
      <c r="G35" s="14">
        <v>0</v>
      </c>
      <c r="H35" s="14">
        <v>0</v>
      </c>
      <c r="I35" s="12">
        <f t="shared" si="1"/>
        <v>0</v>
      </c>
    </row>
    <row r="36" spans="1:11" ht="14.25" customHeight="1" x14ac:dyDescent="0.25">
      <c r="A36" s="17" t="s">
        <v>34</v>
      </c>
      <c r="B36" s="14">
        <v>0</v>
      </c>
      <c r="C36" s="14"/>
      <c r="D36" s="14">
        <v>2349</v>
      </c>
      <c r="E36" s="14">
        <v>0</v>
      </c>
      <c r="F36" s="14">
        <v>0</v>
      </c>
      <c r="G36" s="14">
        <v>0</v>
      </c>
      <c r="H36" s="14">
        <v>0</v>
      </c>
      <c r="I36" s="12">
        <f t="shared" si="1"/>
        <v>2349</v>
      </c>
    </row>
    <row r="37" spans="1:11" ht="14.25" customHeight="1" x14ac:dyDescent="0.25">
      <c r="A37" s="17" t="s">
        <v>55</v>
      </c>
      <c r="B37" s="14">
        <v>0</v>
      </c>
      <c r="C37" s="14"/>
      <c r="D37" s="14">
        <v>-3199</v>
      </c>
      <c r="E37" s="14">
        <v>-1607</v>
      </c>
      <c r="F37" s="14">
        <v>-59</v>
      </c>
      <c r="G37" s="14">
        <v>-3575</v>
      </c>
      <c r="H37" s="14">
        <v>8440</v>
      </c>
      <c r="I37" s="12">
        <f t="shared" si="1"/>
        <v>0</v>
      </c>
    </row>
    <row r="38" spans="1:11" ht="14.25" customHeight="1" x14ac:dyDescent="0.25">
      <c r="A38" s="11" t="s">
        <v>51</v>
      </c>
      <c r="B38" s="12">
        <f>SUM(B26:B37)</f>
        <v>186394</v>
      </c>
      <c r="C38" s="12">
        <f>SUM(C26:C34)</f>
        <v>0</v>
      </c>
      <c r="D38" s="12">
        <f>SUM(D26:D37)</f>
        <v>0</v>
      </c>
      <c r="E38" s="12">
        <f>SUM(E26:E37)</f>
        <v>2700</v>
      </c>
      <c r="F38" s="12" t="s">
        <v>50</v>
      </c>
      <c r="G38" s="12">
        <f>SUM(G26:G37)</f>
        <v>0</v>
      </c>
      <c r="H38" s="12">
        <f>SUM(H26:H37)</f>
        <v>0</v>
      </c>
      <c r="I38" s="12">
        <f>SUM(B38:H38)</f>
        <v>189094</v>
      </c>
      <c r="J38" s="31">
        <v>195134</v>
      </c>
      <c r="K38" s="32">
        <f>I38-J38</f>
        <v>-6040</v>
      </c>
    </row>
    <row r="39" spans="1:11" ht="14.25" hidden="1" customHeight="1" x14ac:dyDescent="0.25">
      <c r="A39" s="13" t="s">
        <v>15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f>SUM(B39:H39)</f>
        <v>0</v>
      </c>
    </row>
    <row r="40" spans="1:11" ht="14.25" customHeight="1" x14ac:dyDescent="0.25">
      <c r="A40" s="18" t="s">
        <v>23</v>
      </c>
      <c r="B40" s="12">
        <f t="shared" ref="B40:C40" si="2">+B28+B29+B30+B31+B32+B33+B34</f>
        <v>0</v>
      </c>
      <c r="C40" s="12">
        <f t="shared" si="2"/>
        <v>0</v>
      </c>
      <c r="D40" s="12">
        <f>+D28+D29+D30+D31+D32+D33+D34+D35+D36+D37</f>
        <v>0</v>
      </c>
      <c r="E40" s="12">
        <f>+E28+E29+E30+E31+E32+E33+E34+E35+E36+E37</f>
        <v>-1607</v>
      </c>
      <c r="F40" s="12">
        <f>+F28+F29+F30+F31+F32+F33+F34+F35+F36+F37</f>
        <v>-909</v>
      </c>
      <c r="G40" s="12">
        <f>+G28+G29+G30+G31+G32+G33+G34+G35+G36+G37</f>
        <v>-3575</v>
      </c>
      <c r="H40" s="12">
        <f>+H28+H29+H30+H31+H32+H33+H34+H35+H36+H37</f>
        <v>0</v>
      </c>
      <c r="I40" s="12">
        <f>+I28+I29+I31+I32+I33+I34+I35+I36+I37</f>
        <v>-6091</v>
      </c>
    </row>
    <row r="41" spans="1:11" ht="14.25" customHeight="1" x14ac:dyDescent="0.25">
      <c r="A41" s="21"/>
      <c r="B41" s="21"/>
      <c r="C41" s="21"/>
      <c r="D41" s="21"/>
      <c r="E41" s="21"/>
      <c r="F41" s="21"/>
      <c r="G41" s="44"/>
      <c r="H41" s="44"/>
      <c r="I41" s="44"/>
    </row>
    <row r="42" spans="1:11" ht="14.25" customHeight="1" x14ac:dyDescent="0.25">
      <c r="A42" s="22" t="s">
        <v>24</v>
      </c>
      <c r="B42" s="21"/>
      <c r="C42" s="21"/>
      <c r="D42" s="21"/>
      <c r="E42" s="21"/>
      <c r="F42" s="21"/>
      <c r="G42" s="45" t="s">
        <v>36</v>
      </c>
      <c r="H42" s="45"/>
      <c r="I42" s="23"/>
    </row>
    <row r="43" spans="1:11" ht="14.25" customHeight="1" x14ac:dyDescent="0.25">
      <c r="A43" s="23"/>
      <c r="B43" s="21"/>
      <c r="C43" s="21"/>
      <c r="D43" s="21"/>
      <c r="E43" s="21"/>
      <c r="F43" s="21"/>
      <c r="G43" s="45"/>
      <c r="H43" s="45"/>
      <c r="I43" s="23"/>
    </row>
    <row r="44" spans="1:11" ht="14.25" customHeight="1" x14ac:dyDescent="0.25">
      <c r="A44" s="2"/>
      <c r="B44" s="2"/>
      <c r="C44" s="2"/>
      <c r="D44" s="2"/>
      <c r="E44" s="2"/>
      <c r="F44" s="2"/>
      <c r="G44" s="45"/>
      <c r="H44" s="45"/>
      <c r="I44" s="21"/>
    </row>
    <row r="45" spans="1:11" ht="14.25" customHeight="1" x14ac:dyDescent="0.25">
      <c r="A45" s="24" t="s">
        <v>37</v>
      </c>
      <c r="B45" s="2"/>
      <c r="C45" s="2"/>
      <c r="D45" s="2"/>
      <c r="E45" s="2"/>
      <c r="F45" s="33" t="s">
        <v>25</v>
      </c>
      <c r="G45" s="33"/>
      <c r="H45" s="33"/>
      <c r="I45" s="33"/>
    </row>
    <row r="46" spans="1:11" ht="14.25" customHeight="1" x14ac:dyDescent="0.25">
      <c r="A46" s="25" t="s">
        <v>26</v>
      </c>
      <c r="B46" s="2"/>
      <c r="C46" s="2"/>
      <c r="D46" s="2"/>
      <c r="E46" s="2"/>
      <c r="F46" s="33" t="s">
        <v>27</v>
      </c>
      <c r="G46" s="33"/>
      <c r="H46" s="33"/>
      <c r="I46" s="33"/>
    </row>
    <row r="47" spans="1:11" ht="14.25" customHeight="1" x14ac:dyDescent="0.25">
      <c r="A47" s="25"/>
      <c r="B47" s="2"/>
      <c r="C47" s="2"/>
      <c r="D47" s="2"/>
      <c r="E47" s="2"/>
      <c r="F47" s="35"/>
      <c r="G47" s="35"/>
      <c r="H47" s="35"/>
      <c r="I47" s="35"/>
    </row>
    <row r="48" spans="1:11" ht="14.25" customHeight="1" x14ac:dyDescent="0.25">
      <c r="A48" s="25"/>
      <c r="B48" s="2"/>
      <c r="C48" s="2"/>
      <c r="D48" s="2"/>
      <c r="E48" s="2"/>
      <c r="F48" s="2"/>
      <c r="G48" s="26"/>
      <c r="H48" s="2"/>
      <c r="I48" s="2"/>
    </row>
    <row r="49" spans="1:9" ht="14.25" customHeight="1" x14ac:dyDescent="0.25">
      <c r="A49" s="24" t="s">
        <v>43</v>
      </c>
      <c r="B49" s="2"/>
      <c r="C49" s="2"/>
      <c r="D49" s="2"/>
      <c r="E49" s="2"/>
      <c r="F49" s="35" t="s">
        <v>28</v>
      </c>
      <c r="G49" s="35"/>
      <c r="H49" s="35"/>
      <c r="I49" s="35"/>
    </row>
    <row r="50" spans="1:9" ht="14.25" customHeight="1" x14ac:dyDescent="0.25">
      <c r="A50" s="25" t="s">
        <v>29</v>
      </c>
      <c r="B50" s="2"/>
      <c r="C50" s="2"/>
      <c r="D50" s="2"/>
      <c r="E50" s="2"/>
      <c r="F50" s="2"/>
      <c r="G50" s="2"/>
      <c r="H50" s="2"/>
      <c r="I50" s="2"/>
    </row>
    <row r="51" spans="1:9" ht="14.25" customHeight="1" x14ac:dyDescent="0.25">
      <c r="A51" s="25"/>
      <c r="B51" s="2"/>
      <c r="C51" s="2"/>
      <c r="D51" s="2"/>
      <c r="E51" s="2"/>
      <c r="F51" s="33" t="s">
        <v>38</v>
      </c>
      <c r="G51" s="33"/>
      <c r="H51" s="33"/>
      <c r="I51" s="33"/>
    </row>
    <row r="52" spans="1:9" ht="14.25" customHeight="1" x14ac:dyDescent="0.25">
      <c r="A52" s="24" t="s">
        <v>45</v>
      </c>
      <c r="B52" s="2"/>
      <c r="C52" s="2"/>
      <c r="D52" s="2"/>
      <c r="E52" s="2"/>
      <c r="F52" s="2"/>
      <c r="G52" s="2"/>
      <c r="H52" s="2"/>
      <c r="I52" s="27" t="s">
        <v>30</v>
      </c>
    </row>
    <row r="53" spans="1:9" ht="14.25" customHeight="1" x14ac:dyDescent="0.25">
      <c r="A53" s="25" t="s">
        <v>57</v>
      </c>
      <c r="B53" s="2"/>
      <c r="C53" s="2"/>
      <c r="D53" s="2"/>
      <c r="E53" s="2"/>
      <c r="F53" s="33" t="s">
        <v>39</v>
      </c>
      <c r="G53" s="33"/>
      <c r="H53" s="33"/>
      <c r="I53" s="33"/>
    </row>
    <row r="54" spans="1:9" ht="14.25" customHeight="1" x14ac:dyDescent="0.25">
      <c r="A54" s="24"/>
      <c r="B54" s="2"/>
      <c r="C54" s="2"/>
      <c r="D54" s="2"/>
      <c r="E54" s="2"/>
      <c r="F54" s="2"/>
      <c r="G54" s="2"/>
      <c r="H54" s="2"/>
      <c r="I54" s="2"/>
    </row>
    <row r="55" spans="1:9" ht="14.25" customHeight="1" x14ac:dyDescent="0.25">
      <c r="A55" s="2"/>
      <c r="B55" s="2"/>
      <c r="C55" s="2"/>
      <c r="D55" s="2"/>
      <c r="E55" s="2"/>
      <c r="F55" s="33" t="s">
        <v>40</v>
      </c>
      <c r="G55" s="33"/>
      <c r="H55" s="33"/>
      <c r="I55" s="33"/>
    </row>
    <row r="56" spans="1:9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3.5" customHeight="1" x14ac:dyDescent="0.25">
      <c r="A57" s="34" t="s">
        <v>31</v>
      </c>
      <c r="B57" s="34"/>
      <c r="C57" s="34"/>
      <c r="D57" s="34"/>
      <c r="E57" s="34"/>
      <c r="F57" s="34"/>
      <c r="G57" s="34"/>
      <c r="H57" s="34"/>
      <c r="I57" s="34"/>
    </row>
    <row r="58" spans="1:9" ht="10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</row>
    <row r="59" spans="1:9" ht="14.25" customHeight="1" x14ac:dyDescent="0.25">
      <c r="A59" s="35" t="s">
        <v>46</v>
      </c>
      <c r="B59" s="33"/>
      <c r="C59" s="2"/>
      <c r="D59" s="33" t="s">
        <v>42</v>
      </c>
      <c r="E59" s="33"/>
      <c r="F59" s="33"/>
      <c r="G59" s="33"/>
      <c r="H59" s="33"/>
      <c r="I59" s="33"/>
    </row>
    <row r="60" spans="1:9" ht="14.25" customHeight="1" x14ac:dyDescent="0.2">
      <c r="A60" s="24"/>
      <c r="B60" s="25"/>
      <c r="C60" s="2"/>
      <c r="D60" s="28"/>
      <c r="E60" s="28"/>
      <c r="F60" s="28"/>
      <c r="G60" s="28"/>
      <c r="H60" s="28"/>
      <c r="I60" s="28"/>
    </row>
    <row r="61" spans="1:9" ht="19.5" customHeight="1" x14ac:dyDescent="0.25">
      <c r="A61" s="33" t="s">
        <v>41</v>
      </c>
      <c r="B61" s="33"/>
      <c r="C61" s="2"/>
      <c r="D61" s="33" t="s">
        <v>48</v>
      </c>
      <c r="E61" s="33"/>
      <c r="F61" s="33"/>
      <c r="G61" s="33"/>
      <c r="H61" s="33"/>
      <c r="I61" s="33"/>
    </row>
    <row r="62" spans="1:9" ht="19.5" customHeight="1" x14ac:dyDescent="0.2">
      <c r="A62" s="25"/>
      <c r="B62" s="25"/>
      <c r="C62" s="2"/>
      <c r="D62" s="28"/>
      <c r="E62" s="28"/>
      <c r="F62" s="28"/>
      <c r="G62" s="28"/>
      <c r="H62" s="28"/>
      <c r="I62" s="28"/>
    </row>
    <row r="63" spans="1:9" ht="19.5" customHeight="1" x14ac:dyDescent="0.25">
      <c r="A63" s="35" t="s">
        <v>47</v>
      </c>
      <c r="B63" s="33"/>
      <c r="C63" s="2"/>
      <c r="D63" s="33" t="s">
        <v>49</v>
      </c>
      <c r="E63" s="33"/>
      <c r="F63" s="33"/>
      <c r="G63" s="33"/>
      <c r="H63" s="33"/>
      <c r="I63" s="33"/>
    </row>
    <row r="64" spans="1:9" ht="20.25" customHeight="1" x14ac:dyDescent="0.25">
      <c r="A64" s="33"/>
      <c r="B64" s="33"/>
      <c r="C64" s="2"/>
      <c r="D64" s="2"/>
      <c r="E64" s="2"/>
      <c r="F64" s="36" t="s">
        <v>56</v>
      </c>
      <c r="G64" s="36"/>
      <c r="H64" s="36"/>
      <c r="I64" s="36"/>
    </row>
    <row r="65" spans="1:4" ht="14.25" customHeight="1" x14ac:dyDescent="0.25">
      <c r="A65" s="29"/>
      <c r="B65" s="29"/>
      <c r="C65" s="30"/>
      <c r="D65" s="30"/>
    </row>
  </sheetData>
  <mergeCells count="28">
    <mergeCell ref="G41:I41"/>
    <mergeCell ref="F45:I45"/>
    <mergeCell ref="F46:I46"/>
    <mergeCell ref="A63:B63"/>
    <mergeCell ref="D63:I63"/>
    <mergeCell ref="G42:H44"/>
    <mergeCell ref="F47:I47"/>
    <mergeCell ref="F49:I49"/>
    <mergeCell ref="F51:I51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A64:B64"/>
    <mergeCell ref="F53:I53"/>
    <mergeCell ref="F55:I55"/>
    <mergeCell ref="A57:I57"/>
    <mergeCell ref="A59:B59"/>
    <mergeCell ref="D59:I59"/>
    <mergeCell ref="A61:B61"/>
    <mergeCell ref="D61:I61"/>
    <mergeCell ref="F64:I64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2023-09-01T18:01:53Z</cp:lastPrinted>
  <dcterms:created xsi:type="dcterms:W3CDTF">2022-07-22T11:49:27Z</dcterms:created>
  <dcterms:modified xsi:type="dcterms:W3CDTF">2023-09-01T18:01:56Z</dcterms:modified>
</cp:coreProperties>
</file>